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895" activeTab="3"/>
  </bookViews>
  <sheets>
    <sheet name="spidermandata" sheetId="1" r:id="rId1"/>
    <sheet name="kingdata" sheetId="2" r:id="rId2"/>
    <sheet name="nemodata" sheetId="3" r:id="rId3"/>
    <sheet name="matrix2data" sheetId="4" r:id="rId4"/>
    <sheet name="piratedata" sheetId="5" r:id="rId5"/>
  </sheets>
  <definedNames>
    <definedName name="kingdata" localSheetId="1">'kingdata'!$A$1:$K$11</definedName>
    <definedName name="matrixreloadeddata" localSheetId="3">'matrix2data'!$A$1:$K$26</definedName>
    <definedName name="nemodata" localSheetId="2">'nemodata'!$A$1:$K$30</definedName>
    <definedName name="spiderdata" localSheetId="0">'spidermandata'!$A$1:$K$17</definedName>
  </definedNames>
  <calcPr fullCalcOnLoad="1"/>
</workbook>
</file>

<file path=xl/sharedStrings.xml><?xml version="1.0" encoding="utf-8"?>
<sst xmlns="http://schemas.openxmlformats.org/spreadsheetml/2006/main" count="54" uniqueCount="12">
  <si>
    <t>Date</t>
  </si>
  <si>
    <t>Rank</t>
  </si>
  <si>
    <t>Gross</t>
  </si>
  <si>
    <t>Theaters</t>
  </si>
  <si>
    <t>Days</t>
  </si>
  <si>
    <t>% Change</t>
  </si>
  <si>
    <t>Per Theater</t>
  </si>
  <si>
    <t>Total Gross</t>
  </si>
  <si>
    <t>weekly</t>
  </si>
  <si>
    <t>weekly ratio</t>
  </si>
  <si>
    <t>Total weekend gross</t>
  </si>
  <si>
    <t>Weekly Gross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</si>
</sst>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:J16384"/>
    </sheetView>
  </sheetViews>
  <sheetFormatPr defaultColWidth="9.140625" defaultRowHeight="12.75"/>
  <cols>
    <col min="1" max="1" width="11.28125" style="2" bestFit="1" customWidth="1"/>
    <col min="2" max="2" width="6.28125" style="2" bestFit="1" customWidth="1"/>
    <col min="3" max="3" width="14.28125" style="2" bestFit="1" customWidth="1"/>
    <col min="4" max="4" width="11.140625" style="2" bestFit="1" customWidth="1"/>
    <col min="5" max="5" width="9.8515625" style="2" bestFit="1" customWidth="1"/>
    <col min="6" max="6" width="12.8515625" style="2" bestFit="1" customWidth="1"/>
    <col min="7" max="7" width="14.28125" style="2" bestFit="1" customWidth="1"/>
    <col min="8" max="8" width="6.140625" style="2" bestFit="1" customWidth="1"/>
    <col min="9" max="9" width="14.28125" style="2" bestFit="1" customWidth="1"/>
    <col min="10" max="10" width="13.7109375" style="2" bestFit="1" customWidth="1"/>
    <col min="11" max="11" width="5.28125" style="2" bestFit="1" customWidth="1"/>
    <col min="12" max="16384" width="9.14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8</v>
      </c>
      <c r="J1" s="1" t="s">
        <v>9</v>
      </c>
    </row>
    <row r="2" spans="1:9" ht="15.75">
      <c r="A2" s="3">
        <v>37379</v>
      </c>
      <c r="B2" s="2">
        <v>1</v>
      </c>
      <c r="C2" s="4">
        <v>114844116</v>
      </c>
      <c r="E2" s="5">
        <v>3615</v>
      </c>
      <c r="F2" s="4">
        <v>31769</v>
      </c>
      <c r="G2" s="4">
        <v>114844116</v>
      </c>
      <c r="H2" s="2">
        <v>3</v>
      </c>
      <c r="I2" s="4">
        <f>G2</f>
        <v>114844116</v>
      </c>
    </row>
    <row r="3" spans="1:10" ht="15.75">
      <c r="A3" s="3">
        <v>37386</v>
      </c>
      <c r="B3" s="2">
        <v>1</v>
      </c>
      <c r="C3" s="4">
        <v>71417527</v>
      </c>
      <c r="D3" s="6">
        <v>-0.3781</v>
      </c>
      <c r="E3" s="5">
        <v>3615</v>
      </c>
      <c r="F3" s="4">
        <v>19756</v>
      </c>
      <c r="G3" s="4">
        <v>223040031</v>
      </c>
      <c r="H3" s="2">
        <v>10</v>
      </c>
      <c r="I3" s="4">
        <f>G3-G2</f>
        <v>108195915</v>
      </c>
      <c r="J3" s="2">
        <f>I3/I2</f>
        <v>0.9421110873455633</v>
      </c>
    </row>
    <row r="4" spans="1:10" ht="15.75">
      <c r="A4" s="3">
        <v>37393</v>
      </c>
      <c r="B4" s="2">
        <v>2</v>
      </c>
      <c r="C4" s="4">
        <v>45036912</v>
      </c>
      <c r="D4" s="6">
        <v>-0.3694</v>
      </c>
      <c r="E4" s="5">
        <v>3615</v>
      </c>
      <c r="F4" s="4">
        <v>12458</v>
      </c>
      <c r="G4" s="4">
        <v>285573668</v>
      </c>
      <c r="H4" s="2">
        <v>17</v>
      </c>
      <c r="I4" s="4">
        <f aca="true" t="shared" si="0" ref="I4:I17">G4-G3</f>
        <v>62533637</v>
      </c>
      <c r="J4" s="2">
        <f aca="true" t="shared" si="1" ref="J4:J17">I4/I3</f>
        <v>0.5779667097413058</v>
      </c>
    </row>
    <row r="5" spans="1:10" ht="15.75">
      <c r="A5" s="3">
        <v>37400</v>
      </c>
      <c r="B5" s="2">
        <v>2</v>
      </c>
      <c r="C5" s="4">
        <v>28508104</v>
      </c>
      <c r="D5" s="6">
        <v>-0.367</v>
      </c>
      <c r="E5" s="5">
        <v>3876</v>
      </c>
      <c r="F5" s="4">
        <v>7355</v>
      </c>
      <c r="G5" s="4">
        <v>333641492</v>
      </c>
      <c r="H5" s="2">
        <v>24</v>
      </c>
      <c r="I5" s="4">
        <f t="shared" si="0"/>
        <v>48067824</v>
      </c>
      <c r="J5" s="2">
        <f t="shared" si="1"/>
        <v>0.7686714911528335</v>
      </c>
    </row>
    <row r="6" spans="1:10" ht="15.75">
      <c r="A6" s="3">
        <v>37407</v>
      </c>
      <c r="B6" s="2">
        <v>3</v>
      </c>
      <c r="C6" s="4">
        <v>14317411</v>
      </c>
      <c r="D6" s="6">
        <v>-0.4978</v>
      </c>
      <c r="E6" s="5">
        <v>3646</v>
      </c>
      <c r="F6" s="4">
        <v>3927</v>
      </c>
      <c r="G6" s="4">
        <v>353823544</v>
      </c>
      <c r="H6" s="2">
        <v>31</v>
      </c>
      <c r="I6" s="4">
        <f t="shared" si="0"/>
        <v>20182052</v>
      </c>
      <c r="J6" s="2">
        <f t="shared" si="1"/>
        <v>0.41986614580264753</v>
      </c>
    </row>
    <row r="7" spans="1:10" ht="15.75">
      <c r="A7" s="3">
        <v>37414</v>
      </c>
      <c r="B7" s="2">
        <v>5</v>
      </c>
      <c r="C7" s="4">
        <v>10311062</v>
      </c>
      <c r="D7" s="6">
        <v>-0.2798</v>
      </c>
      <c r="E7" s="5">
        <v>3235</v>
      </c>
      <c r="F7" s="4">
        <v>3187</v>
      </c>
      <c r="G7" s="4">
        <v>370428183</v>
      </c>
      <c r="H7" s="2">
        <v>38</v>
      </c>
      <c r="I7" s="4">
        <f t="shared" si="0"/>
        <v>16604639</v>
      </c>
      <c r="J7" s="2">
        <f t="shared" si="1"/>
        <v>0.8227428509251685</v>
      </c>
    </row>
    <row r="8" spans="1:10" ht="15.75">
      <c r="A8" s="3">
        <v>37421</v>
      </c>
      <c r="B8" s="2">
        <v>7</v>
      </c>
      <c r="C8" s="4">
        <v>7515984</v>
      </c>
      <c r="D8" s="6">
        <v>-0.2711</v>
      </c>
      <c r="E8" s="5">
        <v>2702</v>
      </c>
      <c r="F8" s="4">
        <v>2782</v>
      </c>
      <c r="G8" s="4">
        <v>382537669</v>
      </c>
      <c r="H8" s="2">
        <v>45</v>
      </c>
      <c r="I8" s="4">
        <f t="shared" si="0"/>
        <v>12109486</v>
      </c>
      <c r="J8" s="2">
        <f t="shared" si="1"/>
        <v>0.7292833045030368</v>
      </c>
    </row>
    <row r="9" spans="1:10" ht="15.75">
      <c r="A9" s="3">
        <v>37428</v>
      </c>
      <c r="B9" s="2">
        <v>10</v>
      </c>
      <c r="C9" s="4">
        <v>4555932</v>
      </c>
      <c r="D9" s="6">
        <v>-0.3938</v>
      </c>
      <c r="E9" s="5">
        <v>2278</v>
      </c>
      <c r="F9" s="4">
        <v>2000</v>
      </c>
      <c r="G9" s="4">
        <v>390382313</v>
      </c>
      <c r="H9" s="2">
        <v>52</v>
      </c>
      <c r="I9" s="4">
        <f t="shared" si="0"/>
        <v>7844644</v>
      </c>
      <c r="J9" s="2">
        <f t="shared" si="1"/>
        <v>0.6478098244632349</v>
      </c>
    </row>
    <row r="10" spans="1:10" ht="15.75">
      <c r="A10" s="3">
        <v>37435</v>
      </c>
      <c r="B10" s="2">
        <v>11</v>
      </c>
      <c r="C10" s="4">
        <v>3130214</v>
      </c>
      <c r="D10" s="6">
        <v>-0.3129</v>
      </c>
      <c r="E10" s="5">
        <v>1810</v>
      </c>
      <c r="F10" s="4">
        <v>1729</v>
      </c>
      <c r="G10" s="4">
        <v>395874471</v>
      </c>
      <c r="H10" s="2">
        <v>59</v>
      </c>
      <c r="I10" s="4">
        <f t="shared" si="0"/>
        <v>5492158</v>
      </c>
      <c r="J10" s="2">
        <f t="shared" si="1"/>
        <v>0.7001156457832886</v>
      </c>
    </row>
    <row r="11" spans="1:10" ht="15.75">
      <c r="A11" s="3">
        <v>37442</v>
      </c>
      <c r="B11" s="2">
        <v>13</v>
      </c>
      <c r="C11" s="4">
        <v>2204636</v>
      </c>
      <c r="D11" s="6">
        <v>-0.2957</v>
      </c>
      <c r="E11" s="5">
        <v>1502</v>
      </c>
      <c r="F11" s="4">
        <v>1468</v>
      </c>
      <c r="G11" s="4">
        <v>400058357</v>
      </c>
      <c r="H11" s="2">
        <v>66</v>
      </c>
      <c r="I11" s="4">
        <f t="shared" si="0"/>
        <v>4183886</v>
      </c>
      <c r="J11" s="2">
        <f t="shared" si="1"/>
        <v>0.7617927233703036</v>
      </c>
    </row>
    <row r="12" spans="1:10" ht="15.75">
      <c r="A12" s="3">
        <v>37449</v>
      </c>
      <c r="B12" s="2">
        <v>18</v>
      </c>
      <c r="C12" s="4">
        <v>890372</v>
      </c>
      <c r="D12" s="6">
        <v>-0.5961</v>
      </c>
      <c r="E12" s="2">
        <v>574</v>
      </c>
      <c r="F12" s="4">
        <v>1551</v>
      </c>
      <c r="G12" s="4">
        <v>401991818</v>
      </c>
      <c r="H12" s="2">
        <v>73</v>
      </c>
      <c r="I12" s="4">
        <f t="shared" si="0"/>
        <v>1933461</v>
      </c>
      <c r="J12" s="2">
        <f t="shared" si="1"/>
        <v>0.4621208608456349</v>
      </c>
    </row>
    <row r="13" spans="1:10" ht="15.75">
      <c r="A13" s="3">
        <v>37456</v>
      </c>
      <c r="B13" s="2">
        <v>22</v>
      </c>
      <c r="C13" s="4">
        <v>403186</v>
      </c>
      <c r="D13" s="6">
        <v>-0.5472</v>
      </c>
      <c r="E13" s="2">
        <v>265</v>
      </c>
      <c r="F13" s="4">
        <v>1521</v>
      </c>
      <c r="G13" s="4">
        <v>402770278</v>
      </c>
      <c r="H13" s="2">
        <v>80</v>
      </c>
      <c r="I13" s="4">
        <f t="shared" si="0"/>
        <v>778460</v>
      </c>
      <c r="J13" s="2">
        <f t="shared" si="1"/>
        <v>0.4026251369952639</v>
      </c>
    </row>
    <row r="14" spans="1:10" ht="15.75">
      <c r="A14" s="3">
        <v>37463</v>
      </c>
      <c r="B14" s="2">
        <v>25</v>
      </c>
      <c r="C14" s="4">
        <v>251065</v>
      </c>
      <c r="D14" s="6">
        <v>-0.3773</v>
      </c>
      <c r="E14" s="2">
        <v>177</v>
      </c>
      <c r="F14" s="4">
        <v>1418</v>
      </c>
      <c r="G14" s="4">
        <v>403142910</v>
      </c>
      <c r="H14" s="2">
        <v>87</v>
      </c>
      <c r="I14" s="4">
        <f t="shared" si="0"/>
        <v>372632</v>
      </c>
      <c r="J14" s="2">
        <f t="shared" si="1"/>
        <v>0.4786784163605066</v>
      </c>
    </row>
    <row r="15" spans="1:10" ht="15.75">
      <c r="A15" s="3">
        <v>37470</v>
      </c>
      <c r="B15" s="2">
        <v>25</v>
      </c>
      <c r="C15" s="4">
        <v>234714</v>
      </c>
      <c r="D15" s="6">
        <v>-0.0651</v>
      </c>
      <c r="E15" s="2">
        <v>228</v>
      </c>
      <c r="F15" s="4">
        <v>1029</v>
      </c>
      <c r="G15" s="4">
        <v>403505336</v>
      </c>
      <c r="H15" s="2">
        <v>94</v>
      </c>
      <c r="I15" s="4">
        <f t="shared" si="0"/>
        <v>362426</v>
      </c>
      <c r="J15" s="2">
        <f t="shared" si="1"/>
        <v>0.972611047897121</v>
      </c>
    </row>
    <row r="16" spans="1:10" ht="15.75">
      <c r="A16" s="3">
        <v>37477</v>
      </c>
      <c r="B16" s="2">
        <v>40</v>
      </c>
      <c r="C16" s="4">
        <v>84383</v>
      </c>
      <c r="D16" s="6">
        <v>-0.6405</v>
      </c>
      <c r="E16" s="2">
        <v>85</v>
      </c>
      <c r="F16" s="4">
        <v>993</v>
      </c>
      <c r="G16" s="4">
        <v>403620726</v>
      </c>
      <c r="H16" s="2">
        <v>101</v>
      </c>
      <c r="I16" s="4">
        <f t="shared" si="0"/>
        <v>115390</v>
      </c>
      <c r="J16" s="2">
        <f t="shared" si="1"/>
        <v>0.3183822352700965</v>
      </c>
    </row>
    <row r="17" spans="1:10" ht="15.75">
      <c r="A17" s="3">
        <v>37484</v>
      </c>
      <c r="B17" s="2">
        <v>44</v>
      </c>
      <c r="C17" s="4">
        <v>67390</v>
      </c>
      <c r="D17" s="6">
        <v>-0.2014</v>
      </c>
      <c r="E17" s="2">
        <v>74</v>
      </c>
      <c r="F17" s="4">
        <v>911</v>
      </c>
      <c r="G17" s="4">
        <v>403706375</v>
      </c>
      <c r="H17" s="2">
        <v>108</v>
      </c>
      <c r="I17" s="4">
        <f t="shared" si="0"/>
        <v>85649</v>
      </c>
      <c r="J17" s="2">
        <f t="shared" si="1"/>
        <v>0.7422566946875813</v>
      </c>
    </row>
    <row r="18" spans="1:3" ht="47.25">
      <c r="A18" s="7" t="s">
        <v>10</v>
      </c>
      <c r="C18" s="4">
        <f>SUM(C2:C17)</f>
        <v>303773008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6384"/>
    </sheetView>
  </sheetViews>
  <sheetFormatPr defaultColWidth="9.140625" defaultRowHeight="12.75"/>
  <cols>
    <col min="1" max="1" width="12.421875" style="2" bestFit="1" customWidth="1"/>
    <col min="2" max="2" width="6.28125" style="2" bestFit="1" customWidth="1"/>
    <col min="3" max="3" width="14.28125" style="2" bestFit="1" customWidth="1"/>
    <col min="4" max="4" width="11.140625" style="2" bestFit="1" customWidth="1"/>
    <col min="5" max="5" width="9.8515625" style="2" bestFit="1" customWidth="1"/>
    <col min="6" max="6" width="12.8515625" style="2" bestFit="1" customWidth="1"/>
    <col min="7" max="7" width="14.28125" style="2" bestFit="1" customWidth="1"/>
    <col min="8" max="8" width="6.140625" style="2" bestFit="1" customWidth="1"/>
    <col min="9" max="9" width="14.28125" style="2" bestFit="1" customWidth="1"/>
    <col min="10" max="10" width="13.7109375" style="2" bestFit="1" customWidth="1"/>
    <col min="11" max="11" width="5.28125" style="2" bestFit="1" customWidth="1"/>
    <col min="12" max="16384" width="9.14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8</v>
      </c>
      <c r="J1" s="1" t="s">
        <v>9</v>
      </c>
    </row>
    <row r="2" spans="1:9" ht="15.75">
      <c r="A2" s="3">
        <v>37974</v>
      </c>
      <c r="B2" s="2">
        <v>1</v>
      </c>
      <c r="C2" s="4">
        <v>72629713</v>
      </c>
      <c r="E2" s="5">
        <v>3703</v>
      </c>
      <c r="F2" s="4">
        <v>19614</v>
      </c>
      <c r="G2" s="4">
        <v>124100534</v>
      </c>
      <c r="H2" s="2">
        <v>5</v>
      </c>
      <c r="I2" s="4">
        <f>G2</f>
        <v>124100534</v>
      </c>
    </row>
    <row r="3" spans="1:10" ht="15.75">
      <c r="A3" s="3">
        <v>37981</v>
      </c>
      <c r="B3" s="2">
        <v>1</v>
      </c>
      <c r="C3" s="4">
        <v>50598104</v>
      </c>
      <c r="D3" s="6">
        <v>-0.3033</v>
      </c>
      <c r="E3" s="5">
        <v>3703</v>
      </c>
      <c r="F3" s="4">
        <v>13664</v>
      </c>
      <c r="G3" s="4">
        <v>222268708</v>
      </c>
      <c r="H3" s="2">
        <v>12</v>
      </c>
      <c r="I3" s="4">
        <f>G3-G2</f>
        <v>98168174</v>
      </c>
      <c r="J3" s="2">
        <f>I3/I2</f>
        <v>0.7910374825623232</v>
      </c>
    </row>
    <row r="4" spans="1:10" ht="15.75">
      <c r="A4" s="3">
        <v>37988</v>
      </c>
      <c r="B4" s="2">
        <v>1</v>
      </c>
      <c r="C4" s="4">
        <v>28180378</v>
      </c>
      <c r="D4" s="6">
        <v>-0.4431</v>
      </c>
      <c r="E4" s="5">
        <v>3703</v>
      </c>
      <c r="F4" s="4">
        <v>7610</v>
      </c>
      <c r="G4" s="4">
        <v>290410961</v>
      </c>
      <c r="H4" s="2">
        <v>19</v>
      </c>
      <c r="I4" s="4">
        <f aca="true" t="shared" si="0" ref="I4:I11">G4-G3</f>
        <v>68142253</v>
      </c>
      <c r="J4" s="2">
        <f aca="true" t="shared" si="1" ref="J4:J11">I4/I3</f>
        <v>0.6941379290603897</v>
      </c>
    </row>
    <row r="5" spans="1:10" ht="15.75">
      <c r="A5" s="3">
        <v>37995</v>
      </c>
      <c r="B5" s="2">
        <v>1</v>
      </c>
      <c r="C5" s="4">
        <v>14209098</v>
      </c>
      <c r="D5" s="6">
        <v>-0.4958</v>
      </c>
      <c r="E5" s="5">
        <v>3532</v>
      </c>
      <c r="F5" s="4">
        <v>4023</v>
      </c>
      <c r="G5" s="4">
        <v>312320936</v>
      </c>
      <c r="H5" s="2">
        <v>26</v>
      </c>
      <c r="I5" s="4">
        <f t="shared" si="0"/>
        <v>21909975</v>
      </c>
      <c r="J5" s="2">
        <f t="shared" si="1"/>
        <v>0.3215328821017996</v>
      </c>
    </row>
    <row r="6" spans="1:10" ht="15.75">
      <c r="A6" s="3">
        <v>38002</v>
      </c>
      <c r="B6" s="2">
        <v>3</v>
      </c>
      <c r="C6" s="4">
        <v>10219470</v>
      </c>
      <c r="D6" s="6">
        <v>-0.2808</v>
      </c>
      <c r="E6" s="5">
        <v>3003</v>
      </c>
      <c r="F6" s="4">
        <v>3403</v>
      </c>
      <c r="G6" s="4">
        <v>326812102</v>
      </c>
      <c r="H6" s="2">
        <v>33</v>
      </c>
      <c r="I6" s="4">
        <f t="shared" si="0"/>
        <v>14491166</v>
      </c>
      <c r="J6" s="2">
        <f t="shared" si="1"/>
        <v>0.6613958254174184</v>
      </c>
    </row>
    <row r="7" spans="1:10" ht="15.75">
      <c r="A7" s="3">
        <v>38009</v>
      </c>
      <c r="B7" s="2">
        <v>5</v>
      </c>
      <c r="C7" s="4">
        <v>6785756</v>
      </c>
      <c r="D7" s="6">
        <v>-0.336</v>
      </c>
      <c r="E7" s="5">
        <v>2558</v>
      </c>
      <c r="F7" s="4">
        <v>2653</v>
      </c>
      <c r="G7" s="4">
        <v>337817998</v>
      </c>
      <c r="H7" s="2">
        <v>40</v>
      </c>
      <c r="I7" s="4">
        <f t="shared" si="0"/>
        <v>11005896</v>
      </c>
      <c r="J7" s="2">
        <f t="shared" si="1"/>
        <v>0.7594900230940699</v>
      </c>
    </row>
    <row r="8" spans="1:10" ht="15.75">
      <c r="A8" s="3">
        <v>38016</v>
      </c>
      <c r="B8" s="2">
        <v>4</v>
      </c>
      <c r="C8" s="4">
        <v>5310803</v>
      </c>
      <c r="D8" s="6">
        <v>-0.2174</v>
      </c>
      <c r="E8" s="5">
        <v>2256</v>
      </c>
      <c r="F8" s="4">
        <v>2354</v>
      </c>
      <c r="G8" s="4">
        <v>345331815</v>
      </c>
      <c r="H8" s="2">
        <v>47</v>
      </c>
      <c r="I8" s="4">
        <f t="shared" si="0"/>
        <v>7513817</v>
      </c>
      <c r="J8" s="2">
        <f t="shared" si="1"/>
        <v>0.6827083410564665</v>
      </c>
    </row>
    <row r="9" spans="1:10" ht="15.75">
      <c r="A9" s="3">
        <v>38023</v>
      </c>
      <c r="B9" s="2">
        <v>7</v>
      </c>
      <c r="C9" s="4">
        <v>4293671</v>
      </c>
      <c r="D9" s="6">
        <v>-0.1915</v>
      </c>
      <c r="E9" s="5">
        <v>1878</v>
      </c>
      <c r="F9" s="4">
        <v>2286</v>
      </c>
      <c r="G9" s="4">
        <v>351133343</v>
      </c>
      <c r="H9" s="2">
        <v>54</v>
      </c>
      <c r="I9" s="4">
        <f t="shared" si="0"/>
        <v>5801528</v>
      </c>
      <c r="J9" s="2">
        <f t="shared" si="1"/>
        <v>0.7721146256290246</v>
      </c>
    </row>
    <row r="10" spans="1:10" ht="15.75">
      <c r="A10" s="3">
        <v>38030</v>
      </c>
      <c r="B10" s="2">
        <v>8</v>
      </c>
      <c r="C10" s="4">
        <v>4187000</v>
      </c>
      <c r="D10" s="6">
        <v>-0.0248</v>
      </c>
      <c r="E10" s="5">
        <v>1663</v>
      </c>
      <c r="F10" s="4">
        <v>2518</v>
      </c>
      <c r="G10" s="4">
        <v>356464575</v>
      </c>
      <c r="H10" s="2">
        <v>61</v>
      </c>
      <c r="I10" s="4">
        <f t="shared" si="0"/>
        <v>5331232</v>
      </c>
      <c r="J10" s="2">
        <f t="shared" si="1"/>
        <v>0.9189358389720776</v>
      </c>
    </row>
    <row r="11" spans="1:10" ht="15.75">
      <c r="A11" s="3">
        <v>38037</v>
      </c>
      <c r="B11" s="2">
        <v>10</v>
      </c>
      <c r="C11" s="4">
        <v>2850455</v>
      </c>
      <c r="D11" s="6">
        <v>-0.3192</v>
      </c>
      <c r="E11" s="5">
        <v>1407</v>
      </c>
      <c r="F11" s="4">
        <v>2026</v>
      </c>
      <c r="G11" s="4">
        <v>361118934</v>
      </c>
      <c r="H11" s="2">
        <v>68</v>
      </c>
      <c r="I11" s="4">
        <f t="shared" si="0"/>
        <v>4654359</v>
      </c>
      <c r="J11" s="2">
        <f t="shared" si="1"/>
        <v>0.8730362887977863</v>
      </c>
    </row>
    <row r="12" spans="1:3" ht="47.25">
      <c r="A12" s="7" t="s">
        <v>10</v>
      </c>
      <c r="C12" s="4">
        <f>SUM(C2:C11)</f>
        <v>199264448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2">
      <selection activeCell="A2" sqref="A1:J16384"/>
    </sheetView>
  </sheetViews>
  <sheetFormatPr defaultColWidth="9.140625" defaultRowHeight="12.75"/>
  <cols>
    <col min="1" max="1" width="12.421875" style="2" bestFit="1" customWidth="1"/>
    <col min="2" max="2" width="6.28125" style="2" bestFit="1" customWidth="1"/>
    <col min="3" max="3" width="14.28125" style="2" bestFit="1" customWidth="1"/>
    <col min="4" max="4" width="11.140625" style="2" bestFit="1" customWidth="1"/>
    <col min="5" max="5" width="9.8515625" style="2" bestFit="1" customWidth="1"/>
    <col min="6" max="6" width="12.8515625" style="2" bestFit="1" customWidth="1"/>
    <col min="7" max="7" width="14.28125" style="2" bestFit="1" customWidth="1"/>
    <col min="8" max="8" width="6.140625" style="2" bestFit="1" customWidth="1"/>
    <col min="9" max="9" width="13.140625" style="2" bestFit="1" customWidth="1"/>
    <col min="10" max="10" width="13.7109375" style="2" bestFit="1" customWidth="1"/>
    <col min="11" max="11" width="5.28125" style="2" bestFit="1" customWidth="1"/>
    <col min="12" max="16384" width="9.14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8</v>
      </c>
      <c r="J1" s="1" t="s">
        <v>9</v>
      </c>
    </row>
    <row r="2" spans="1:9" ht="15.75">
      <c r="A2" s="3">
        <v>37771</v>
      </c>
      <c r="B2" s="2">
        <v>1</v>
      </c>
      <c r="C2" s="4">
        <v>70251710</v>
      </c>
      <c r="E2" s="5">
        <v>3374</v>
      </c>
      <c r="F2" s="4">
        <v>20821</v>
      </c>
      <c r="G2" s="4">
        <v>70251710</v>
      </c>
      <c r="H2" s="2">
        <v>3</v>
      </c>
      <c r="I2" s="4">
        <v>70251710</v>
      </c>
    </row>
    <row r="3" spans="1:10" ht="15.75">
      <c r="A3" s="3">
        <v>37778</v>
      </c>
      <c r="B3" s="2">
        <v>2</v>
      </c>
      <c r="C3" s="4">
        <v>46589649</v>
      </c>
      <c r="D3" s="6">
        <v>-0.3368</v>
      </c>
      <c r="E3" s="5">
        <v>3391</v>
      </c>
      <c r="F3" s="4">
        <v>13739</v>
      </c>
      <c r="G3" s="4">
        <v>144043789</v>
      </c>
      <c r="H3" s="2">
        <v>10</v>
      </c>
      <c r="I3" s="4">
        <f>G3-G2</f>
        <v>73792079</v>
      </c>
      <c r="J3" s="2">
        <f>I3/I2</f>
        <v>1.0503954850351684</v>
      </c>
    </row>
    <row r="4" spans="1:10" ht="15.75">
      <c r="A4" s="3">
        <v>37785</v>
      </c>
      <c r="B4" s="2">
        <v>1</v>
      </c>
      <c r="C4" s="4">
        <v>28384483</v>
      </c>
      <c r="D4" s="6">
        <v>-0.3908</v>
      </c>
      <c r="E4" s="5">
        <v>3425</v>
      </c>
      <c r="F4" s="4">
        <v>8287</v>
      </c>
      <c r="G4" s="4">
        <v>191487211</v>
      </c>
      <c r="H4" s="2">
        <v>17</v>
      </c>
      <c r="I4" s="4">
        <f aca="true" t="shared" si="0" ref="I4:I30">G4-G3</f>
        <v>47443422</v>
      </c>
      <c r="J4" s="2">
        <f aca="true" t="shared" si="1" ref="J4:J30">I4/I3</f>
        <v>0.6429338032338132</v>
      </c>
    </row>
    <row r="5" spans="1:10" ht="15.75">
      <c r="A5" s="3">
        <v>37792</v>
      </c>
      <c r="B5" s="2">
        <v>2</v>
      </c>
      <c r="C5" s="4">
        <v>21138752</v>
      </c>
      <c r="D5" s="6">
        <v>-0.2553</v>
      </c>
      <c r="E5" s="5">
        <v>3404</v>
      </c>
      <c r="F5" s="4">
        <v>6210</v>
      </c>
      <c r="G5" s="4">
        <v>228549216</v>
      </c>
      <c r="H5" s="2">
        <v>24</v>
      </c>
      <c r="I5" s="4">
        <f t="shared" si="0"/>
        <v>37062005</v>
      </c>
      <c r="J5" s="2">
        <f t="shared" si="1"/>
        <v>0.7811832165057571</v>
      </c>
    </row>
    <row r="6" spans="1:10" ht="15.75">
      <c r="A6" s="3">
        <v>37799</v>
      </c>
      <c r="B6" s="2">
        <v>3</v>
      </c>
      <c r="C6" s="4">
        <v>13968116</v>
      </c>
      <c r="D6" s="6">
        <v>-0.3392</v>
      </c>
      <c r="E6" s="5">
        <v>3333</v>
      </c>
      <c r="F6" s="4">
        <v>4191</v>
      </c>
      <c r="G6" s="4">
        <v>253991677</v>
      </c>
      <c r="H6" s="2">
        <v>31</v>
      </c>
      <c r="I6" s="4">
        <f t="shared" si="0"/>
        <v>25442461</v>
      </c>
      <c r="J6" s="2">
        <f t="shared" si="1"/>
        <v>0.6864836643349436</v>
      </c>
    </row>
    <row r="7" spans="1:10" ht="15.75">
      <c r="A7" s="3">
        <v>37806</v>
      </c>
      <c r="B7" s="2">
        <v>4</v>
      </c>
      <c r="C7" s="4">
        <v>11509141</v>
      </c>
      <c r="D7" s="6">
        <v>-0.176</v>
      </c>
      <c r="E7" s="5">
        <v>2902</v>
      </c>
      <c r="F7" s="4">
        <v>3966</v>
      </c>
      <c r="G7" s="4">
        <v>274936974</v>
      </c>
      <c r="H7" s="2">
        <v>38</v>
      </c>
      <c r="I7" s="4">
        <f t="shared" si="0"/>
        <v>20945297</v>
      </c>
      <c r="J7" s="2">
        <f t="shared" si="1"/>
        <v>0.8232417846685507</v>
      </c>
    </row>
    <row r="8" spans="1:10" ht="15.75">
      <c r="A8" s="3">
        <v>37813</v>
      </c>
      <c r="B8" s="2">
        <v>5</v>
      </c>
      <c r="C8" s="4">
        <v>8465110</v>
      </c>
      <c r="D8" s="6">
        <v>-0.2645</v>
      </c>
      <c r="E8" s="5">
        <v>2643</v>
      </c>
      <c r="F8" s="4">
        <v>3203</v>
      </c>
      <c r="G8" s="4">
        <v>291068455</v>
      </c>
      <c r="H8" s="2">
        <v>45</v>
      </c>
      <c r="I8" s="4">
        <f t="shared" si="0"/>
        <v>16131481</v>
      </c>
      <c r="J8" s="2">
        <f t="shared" si="1"/>
        <v>0.77017198658009</v>
      </c>
    </row>
    <row r="9" spans="1:10" ht="15.75">
      <c r="A9" s="3">
        <v>37820</v>
      </c>
      <c r="B9" s="2">
        <v>6</v>
      </c>
      <c r="C9" s="4">
        <v>7275723</v>
      </c>
      <c r="D9" s="6">
        <v>-0.1405</v>
      </c>
      <c r="E9" s="5">
        <v>2480</v>
      </c>
      <c r="F9" s="4">
        <v>2934</v>
      </c>
      <c r="G9" s="4">
        <v>303795720</v>
      </c>
      <c r="H9" s="2">
        <v>52</v>
      </c>
      <c r="I9" s="4">
        <f t="shared" si="0"/>
        <v>12727265</v>
      </c>
      <c r="J9" s="2">
        <f t="shared" si="1"/>
        <v>0.7889706468984465</v>
      </c>
    </row>
    <row r="10" spans="1:10" ht="15.75">
      <c r="A10" s="3">
        <v>37827</v>
      </c>
      <c r="B10" s="2">
        <v>8</v>
      </c>
      <c r="C10" s="4">
        <v>4391650</v>
      </c>
      <c r="D10" s="6">
        <v>-0.3964</v>
      </c>
      <c r="E10" s="5">
        <v>2025</v>
      </c>
      <c r="F10" s="4">
        <v>2169</v>
      </c>
      <c r="G10" s="4">
        <v>313119898</v>
      </c>
      <c r="H10" s="2">
        <v>59</v>
      </c>
      <c r="I10" s="4">
        <f t="shared" si="0"/>
        <v>9324178</v>
      </c>
      <c r="J10" s="2">
        <f t="shared" si="1"/>
        <v>0.7326144305159042</v>
      </c>
    </row>
    <row r="11" spans="1:10" ht="15.75">
      <c r="A11" s="3">
        <v>37834</v>
      </c>
      <c r="B11" s="2">
        <v>7</v>
      </c>
      <c r="C11" s="4">
        <v>3860462</v>
      </c>
      <c r="D11" s="6">
        <v>-0.121</v>
      </c>
      <c r="E11" s="5">
        <v>1777</v>
      </c>
      <c r="F11" s="4">
        <v>2172</v>
      </c>
      <c r="G11" s="4">
        <v>320020760</v>
      </c>
      <c r="H11" s="2">
        <v>66</v>
      </c>
      <c r="I11" s="4">
        <f t="shared" si="0"/>
        <v>6900862</v>
      </c>
      <c r="J11" s="2">
        <f t="shared" si="1"/>
        <v>0.7401040606474909</v>
      </c>
    </row>
    <row r="12" spans="1:10" ht="15.75">
      <c r="A12" s="3">
        <v>37841</v>
      </c>
      <c r="B12" s="2">
        <v>9</v>
      </c>
      <c r="C12" s="4">
        <v>2512275</v>
      </c>
      <c r="D12" s="6">
        <v>-0.3492</v>
      </c>
      <c r="E12" s="5">
        <v>1502</v>
      </c>
      <c r="F12" s="4">
        <v>1673</v>
      </c>
      <c r="G12" s="4">
        <v>324916113</v>
      </c>
      <c r="H12" s="2">
        <v>73</v>
      </c>
      <c r="I12" s="4">
        <f t="shared" si="0"/>
        <v>4895353</v>
      </c>
      <c r="J12" s="2">
        <f t="shared" si="1"/>
        <v>0.7093828278264368</v>
      </c>
    </row>
    <row r="13" spans="1:10" ht="15.75">
      <c r="A13" s="3">
        <v>37848</v>
      </c>
      <c r="B13" s="2">
        <v>14</v>
      </c>
      <c r="C13" s="4">
        <v>1358901</v>
      </c>
      <c r="D13" s="6">
        <v>-0.4591</v>
      </c>
      <c r="E13" s="5">
        <v>1037</v>
      </c>
      <c r="F13" s="4">
        <v>1310</v>
      </c>
      <c r="G13" s="4">
        <v>327793194</v>
      </c>
      <c r="H13" s="2">
        <v>80</v>
      </c>
      <c r="I13" s="4">
        <f t="shared" si="0"/>
        <v>2877081</v>
      </c>
      <c r="J13" s="2">
        <f t="shared" si="1"/>
        <v>0.5877167591387179</v>
      </c>
    </row>
    <row r="14" spans="1:10" ht="15.75">
      <c r="A14" s="3">
        <v>37855</v>
      </c>
      <c r="B14" s="2">
        <v>15</v>
      </c>
      <c r="C14" s="4">
        <v>1038919</v>
      </c>
      <c r="D14" s="6">
        <v>-0.2355</v>
      </c>
      <c r="E14" s="2">
        <v>838</v>
      </c>
      <c r="F14" s="4">
        <v>1240</v>
      </c>
      <c r="G14" s="4">
        <v>329790041</v>
      </c>
      <c r="H14" s="2">
        <v>87</v>
      </c>
      <c r="I14" s="4">
        <f t="shared" si="0"/>
        <v>1996847</v>
      </c>
      <c r="J14" s="2">
        <f t="shared" si="1"/>
        <v>0.6940531045180862</v>
      </c>
    </row>
    <row r="15" spans="1:10" ht="15.75">
      <c r="A15" s="3">
        <v>37862</v>
      </c>
      <c r="B15" s="2">
        <v>15</v>
      </c>
      <c r="C15" s="4">
        <v>1536533</v>
      </c>
      <c r="D15" s="6">
        <v>0.479</v>
      </c>
      <c r="E15" s="5">
        <v>1053</v>
      </c>
      <c r="F15" s="4">
        <v>1459</v>
      </c>
      <c r="G15" s="4">
        <v>331921877</v>
      </c>
      <c r="H15" s="2">
        <v>94</v>
      </c>
      <c r="I15" s="4">
        <f t="shared" si="0"/>
        <v>2131836</v>
      </c>
      <c r="J15" s="2">
        <f t="shared" si="1"/>
        <v>1.0676010730917291</v>
      </c>
    </row>
    <row r="16" spans="1:10" ht="15.75">
      <c r="A16" s="3">
        <v>37869</v>
      </c>
      <c r="B16" s="2">
        <v>20</v>
      </c>
      <c r="C16" s="4">
        <v>804150</v>
      </c>
      <c r="D16" s="6">
        <v>-0.4766</v>
      </c>
      <c r="E16" s="2">
        <v>903</v>
      </c>
      <c r="F16" s="4">
        <v>891</v>
      </c>
      <c r="G16" s="4">
        <v>333843390</v>
      </c>
      <c r="H16" s="2">
        <v>101</v>
      </c>
      <c r="I16" s="4">
        <f t="shared" si="0"/>
        <v>1921513</v>
      </c>
      <c r="J16" s="2">
        <f t="shared" si="1"/>
        <v>0.9013418480596068</v>
      </c>
    </row>
    <row r="17" spans="1:10" ht="15.75">
      <c r="A17" s="3">
        <v>37876</v>
      </c>
      <c r="B17" s="2">
        <v>19</v>
      </c>
      <c r="C17" s="4">
        <v>636935</v>
      </c>
      <c r="D17" s="6">
        <v>-0.2079</v>
      </c>
      <c r="E17" s="2">
        <v>624</v>
      </c>
      <c r="F17" s="4">
        <v>1021</v>
      </c>
      <c r="G17" s="4">
        <v>334702727</v>
      </c>
      <c r="H17" s="2">
        <v>108</v>
      </c>
      <c r="I17" s="4">
        <f t="shared" si="0"/>
        <v>859337</v>
      </c>
      <c r="J17" s="2">
        <f t="shared" si="1"/>
        <v>0.4472189363277792</v>
      </c>
    </row>
    <row r="18" spans="1:10" ht="15.75">
      <c r="A18" s="3">
        <v>37883</v>
      </c>
      <c r="B18" s="2">
        <v>23</v>
      </c>
      <c r="C18" s="4">
        <v>419862</v>
      </c>
      <c r="D18" s="6">
        <v>-0.3408</v>
      </c>
      <c r="E18" s="2">
        <v>480</v>
      </c>
      <c r="F18" s="4">
        <v>875</v>
      </c>
      <c r="G18" s="4">
        <v>335258448</v>
      </c>
      <c r="H18" s="2">
        <v>115</v>
      </c>
      <c r="I18" s="4">
        <f t="shared" si="0"/>
        <v>555721</v>
      </c>
      <c r="J18" s="2">
        <f t="shared" si="1"/>
        <v>0.6466857589048302</v>
      </c>
    </row>
    <row r="19" spans="1:10" ht="15.75">
      <c r="A19" s="3">
        <v>37890</v>
      </c>
      <c r="B19" s="2">
        <v>22</v>
      </c>
      <c r="C19" s="4">
        <v>360887</v>
      </c>
      <c r="D19" s="6">
        <v>-0.1405</v>
      </c>
      <c r="E19" s="2">
        <v>405</v>
      </c>
      <c r="F19" s="4">
        <v>891</v>
      </c>
      <c r="G19" s="4">
        <v>335734009</v>
      </c>
      <c r="H19" s="2">
        <v>122</v>
      </c>
      <c r="I19" s="4">
        <f t="shared" si="0"/>
        <v>475561</v>
      </c>
      <c r="J19" s="2">
        <f t="shared" si="1"/>
        <v>0.8557549561740514</v>
      </c>
    </row>
    <row r="20" spans="1:10" ht="15.75">
      <c r="A20" s="3">
        <v>37897</v>
      </c>
      <c r="B20" s="2">
        <v>18</v>
      </c>
      <c r="C20" s="4">
        <v>659505</v>
      </c>
      <c r="D20" s="6">
        <v>0.8275</v>
      </c>
      <c r="E20" s="2">
        <v>604</v>
      </c>
      <c r="F20" s="4">
        <v>1092</v>
      </c>
      <c r="G20" s="4">
        <v>336477830</v>
      </c>
      <c r="H20" s="2">
        <v>129</v>
      </c>
      <c r="I20" s="4">
        <f t="shared" si="0"/>
        <v>743821</v>
      </c>
      <c r="J20" s="2">
        <f t="shared" si="1"/>
        <v>1.564091672782251</v>
      </c>
    </row>
    <row r="21" spans="1:10" ht="15.75">
      <c r="A21" s="3">
        <v>37904</v>
      </c>
      <c r="B21" s="2">
        <v>19</v>
      </c>
      <c r="C21" s="4">
        <v>626484</v>
      </c>
      <c r="D21" s="6">
        <v>-0.0501</v>
      </c>
      <c r="E21" s="2">
        <v>540</v>
      </c>
      <c r="F21" s="4">
        <v>1160</v>
      </c>
      <c r="G21" s="4">
        <v>337367455</v>
      </c>
      <c r="H21" s="2">
        <v>136</v>
      </c>
      <c r="I21" s="4">
        <f t="shared" si="0"/>
        <v>889625</v>
      </c>
      <c r="J21" s="2">
        <f t="shared" si="1"/>
        <v>1.1960202790725187</v>
      </c>
    </row>
    <row r="22" spans="1:10" ht="15.75">
      <c r="A22" s="3">
        <v>37911</v>
      </c>
      <c r="B22" s="2">
        <v>18</v>
      </c>
      <c r="C22" s="4">
        <v>511514</v>
      </c>
      <c r="D22" s="6">
        <v>-0.1835</v>
      </c>
      <c r="E22" s="2">
        <v>445</v>
      </c>
      <c r="F22" s="4">
        <v>1149</v>
      </c>
      <c r="G22" s="4">
        <v>338163432</v>
      </c>
      <c r="H22" s="2">
        <v>143</v>
      </c>
      <c r="I22" s="4">
        <f t="shared" si="0"/>
        <v>795977</v>
      </c>
      <c r="J22" s="2">
        <f t="shared" si="1"/>
        <v>0.8947331740902066</v>
      </c>
    </row>
    <row r="23" spans="1:10" ht="15.75">
      <c r="A23" s="3">
        <v>37918</v>
      </c>
      <c r="B23" s="2">
        <v>18</v>
      </c>
      <c r="C23" s="4">
        <v>435507</v>
      </c>
      <c r="D23" s="6">
        <v>-0.1486</v>
      </c>
      <c r="E23" s="2">
        <v>404</v>
      </c>
      <c r="F23" s="4">
        <v>1078</v>
      </c>
      <c r="G23" s="4">
        <v>338746985</v>
      </c>
      <c r="H23" s="2">
        <v>150</v>
      </c>
      <c r="I23" s="4">
        <f t="shared" si="0"/>
        <v>583553</v>
      </c>
      <c r="J23" s="2">
        <f t="shared" si="1"/>
        <v>0.7331279672653858</v>
      </c>
    </row>
    <row r="24" spans="1:10" ht="15.75">
      <c r="A24" s="3">
        <v>37925</v>
      </c>
      <c r="B24" s="2">
        <v>24</v>
      </c>
      <c r="C24" s="4">
        <v>289011</v>
      </c>
      <c r="D24" s="6">
        <v>-0.3364</v>
      </c>
      <c r="E24" s="2">
        <v>343</v>
      </c>
      <c r="F24" s="4">
        <v>843</v>
      </c>
      <c r="G24" s="4">
        <v>339159075</v>
      </c>
      <c r="H24" s="2">
        <v>157</v>
      </c>
      <c r="I24" s="4">
        <f t="shared" si="0"/>
        <v>412090</v>
      </c>
      <c r="J24" s="2">
        <f t="shared" si="1"/>
        <v>0.7061740750197497</v>
      </c>
    </row>
    <row r="25" spans="1:10" ht="15.75">
      <c r="A25" s="3">
        <v>37932</v>
      </c>
      <c r="B25" s="2">
        <v>27</v>
      </c>
      <c r="C25" s="4">
        <v>180158</v>
      </c>
      <c r="D25" s="6">
        <v>-0.3766</v>
      </c>
      <c r="E25" s="2">
        <v>266</v>
      </c>
      <c r="F25" s="4">
        <v>677</v>
      </c>
      <c r="G25" s="4">
        <v>339424646</v>
      </c>
      <c r="H25" s="2">
        <v>164</v>
      </c>
      <c r="I25" s="4">
        <f t="shared" si="0"/>
        <v>265571</v>
      </c>
      <c r="J25" s="2">
        <f t="shared" si="1"/>
        <v>0.6444490281249242</v>
      </c>
    </row>
    <row r="26" spans="1:10" ht="15.75">
      <c r="A26" s="3">
        <v>37939</v>
      </c>
      <c r="B26" s="2">
        <v>33</v>
      </c>
      <c r="C26" s="4">
        <v>103796</v>
      </c>
      <c r="D26" s="6">
        <v>-0.4239</v>
      </c>
      <c r="E26" s="2">
        <v>213</v>
      </c>
      <c r="F26" s="4">
        <v>487</v>
      </c>
      <c r="G26" s="4">
        <v>339590785</v>
      </c>
      <c r="H26" s="2">
        <v>171</v>
      </c>
      <c r="I26" s="4">
        <f t="shared" si="0"/>
        <v>166139</v>
      </c>
      <c r="J26" s="2">
        <f t="shared" si="1"/>
        <v>0.6255916496906665</v>
      </c>
    </row>
    <row r="27" spans="1:10" ht="15.75">
      <c r="A27" s="3">
        <v>37946</v>
      </c>
      <c r="B27" s="2">
        <v>39</v>
      </c>
      <c r="C27" s="4">
        <v>50581</v>
      </c>
      <c r="D27" s="6">
        <v>-0.5127</v>
      </c>
      <c r="E27" s="2">
        <v>168</v>
      </c>
      <c r="F27" s="4">
        <v>301</v>
      </c>
      <c r="G27" s="4">
        <v>339666356</v>
      </c>
      <c r="H27" s="2">
        <v>178</v>
      </c>
      <c r="I27" s="4">
        <f t="shared" si="0"/>
        <v>75571</v>
      </c>
      <c r="J27" s="2">
        <f t="shared" si="1"/>
        <v>0.45486610609188693</v>
      </c>
    </row>
    <row r="28" spans="1:10" ht="15.75">
      <c r="A28" s="3">
        <v>37953</v>
      </c>
      <c r="B28" s="2">
        <v>59</v>
      </c>
      <c r="C28" s="4">
        <v>17845</v>
      </c>
      <c r="D28" s="6">
        <v>-0.6472</v>
      </c>
      <c r="E28" s="2">
        <v>71</v>
      </c>
      <c r="F28" s="4">
        <v>251</v>
      </c>
      <c r="G28" s="4">
        <v>339703580</v>
      </c>
      <c r="H28" s="2">
        <v>185</v>
      </c>
      <c r="I28" s="4">
        <f t="shared" si="0"/>
        <v>37224</v>
      </c>
      <c r="J28" s="2">
        <f t="shared" si="1"/>
        <v>0.4925699011525585</v>
      </c>
    </row>
    <row r="29" spans="1:10" ht="15.75">
      <c r="A29" s="3">
        <v>37960</v>
      </c>
      <c r="B29" s="2">
        <v>82</v>
      </c>
      <c r="C29" s="4">
        <v>4918</v>
      </c>
      <c r="D29" s="6">
        <v>-0.7244</v>
      </c>
      <c r="E29" s="2">
        <v>44</v>
      </c>
      <c r="F29" s="4">
        <v>112</v>
      </c>
      <c r="G29" s="4">
        <v>339711822</v>
      </c>
      <c r="H29" s="2">
        <v>192</v>
      </c>
      <c r="I29" s="4">
        <f t="shared" si="0"/>
        <v>8242</v>
      </c>
      <c r="J29" s="2">
        <f t="shared" si="1"/>
        <v>0.22141629056522674</v>
      </c>
    </row>
    <row r="30" spans="1:10" ht="15.75">
      <c r="A30" s="3">
        <v>37967</v>
      </c>
      <c r="B30" s="2">
        <v>111</v>
      </c>
      <c r="C30" s="4">
        <v>1156</v>
      </c>
      <c r="D30" s="6">
        <v>-0.7649</v>
      </c>
      <c r="E30" s="2">
        <v>21</v>
      </c>
      <c r="F30" s="4">
        <v>55</v>
      </c>
      <c r="G30" s="4">
        <v>339714367</v>
      </c>
      <c r="H30" s="2">
        <v>199</v>
      </c>
      <c r="I30" s="4">
        <f t="shared" si="0"/>
        <v>2545</v>
      </c>
      <c r="J30" s="2">
        <f t="shared" si="1"/>
        <v>0.3087842756612473</v>
      </c>
    </row>
    <row r="31" spans="1:3" ht="47.25">
      <c r="A31" s="7" t="s">
        <v>10</v>
      </c>
      <c r="C31" s="4">
        <f>SUM(C2:C30)</f>
        <v>227383733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K1" sqref="K1"/>
    </sheetView>
  </sheetViews>
  <sheetFormatPr defaultColWidth="9.140625" defaultRowHeight="12.75"/>
  <cols>
    <col min="1" max="1" width="12.421875" style="2" bestFit="1" customWidth="1"/>
    <col min="2" max="2" width="6.28125" style="2" bestFit="1" customWidth="1"/>
    <col min="3" max="3" width="13.140625" style="2" bestFit="1" customWidth="1"/>
    <col min="4" max="4" width="11.140625" style="2" bestFit="1" customWidth="1"/>
    <col min="5" max="5" width="9.8515625" style="2" bestFit="1" customWidth="1"/>
    <col min="6" max="7" width="14.28125" style="2" bestFit="1" customWidth="1"/>
    <col min="8" max="8" width="6.140625" style="2" bestFit="1" customWidth="1"/>
    <col min="9" max="9" width="14.7109375" style="2" bestFit="1" customWidth="1"/>
    <col min="10" max="10" width="12.8515625" style="2" bestFit="1" customWidth="1"/>
    <col min="11" max="11" width="5.28125" style="2" bestFit="1" customWidth="1"/>
    <col min="12" max="16384" width="9.14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11</v>
      </c>
      <c r="J1" s="1" t="s">
        <v>9</v>
      </c>
    </row>
    <row r="2" spans="1:9" ht="15.75">
      <c r="A2" s="3">
        <v>37757</v>
      </c>
      <c r="B2" s="2">
        <v>1</v>
      </c>
      <c r="C2" s="4">
        <v>91774413</v>
      </c>
      <c r="E2" s="5">
        <v>3603</v>
      </c>
      <c r="F2" s="4">
        <v>25472</v>
      </c>
      <c r="G2" s="4">
        <v>134282716</v>
      </c>
      <c r="H2" s="2">
        <v>4</v>
      </c>
      <c r="I2" s="4">
        <f>G2</f>
        <v>134282716</v>
      </c>
    </row>
    <row r="3" spans="1:10" ht="15.75">
      <c r="A3" s="3">
        <v>37764</v>
      </c>
      <c r="B3" s="2">
        <v>2</v>
      </c>
      <c r="C3" s="4">
        <v>39904034</v>
      </c>
      <c r="D3" s="6">
        <v>-0.5652</v>
      </c>
      <c r="E3" s="5">
        <v>3603</v>
      </c>
      <c r="F3" s="4">
        <v>11075</v>
      </c>
      <c r="G3" s="4">
        <v>203773759</v>
      </c>
      <c r="H3" s="2">
        <v>11</v>
      </c>
      <c r="I3" s="4">
        <f>G3-G2</f>
        <v>69491043</v>
      </c>
      <c r="J3" s="2">
        <f>I3/I2</f>
        <v>0.51749804494571</v>
      </c>
    </row>
    <row r="4" spans="1:10" ht="15.75">
      <c r="A4" s="3">
        <v>37771</v>
      </c>
      <c r="B4" s="2">
        <v>4</v>
      </c>
      <c r="C4" s="4">
        <v>15687241</v>
      </c>
      <c r="D4" s="6">
        <v>-0.6069</v>
      </c>
      <c r="E4" s="5">
        <v>3453</v>
      </c>
      <c r="F4" s="4">
        <v>4543</v>
      </c>
      <c r="G4" s="4">
        <v>232701046</v>
      </c>
      <c r="H4" s="2">
        <v>18</v>
      </c>
      <c r="I4" s="4">
        <f aca="true" t="shared" si="0" ref="I4:I26">G4-G3</f>
        <v>28927287</v>
      </c>
      <c r="J4" s="2">
        <f aca="true" t="shared" si="1" ref="J4:J26">I4/I3</f>
        <v>0.4162736052184452</v>
      </c>
    </row>
    <row r="5" spans="1:10" ht="15.75">
      <c r="A5" s="3">
        <v>37778</v>
      </c>
      <c r="B5" s="2">
        <v>5</v>
      </c>
      <c r="C5" s="4">
        <v>9186342</v>
      </c>
      <c r="D5" s="6">
        <v>-0.4144</v>
      </c>
      <c r="E5" s="5">
        <v>3225</v>
      </c>
      <c r="F5" s="4">
        <v>2848</v>
      </c>
      <c r="G5" s="4">
        <v>247778753</v>
      </c>
      <c r="H5" s="2">
        <v>25</v>
      </c>
      <c r="I5" s="4">
        <f t="shared" si="0"/>
        <v>15077707</v>
      </c>
      <c r="J5" s="2">
        <f t="shared" si="1"/>
        <v>0.5212278289353578</v>
      </c>
    </row>
    <row r="6" spans="1:10" ht="15.75">
      <c r="A6" s="3">
        <v>37785</v>
      </c>
      <c r="B6" s="2">
        <v>8</v>
      </c>
      <c r="C6" s="4">
        <v>5745465</v>
      </c>
      <c r="D6" s="6">
        <v>-0.3746</v>
      </c>
      <c r="E6" s="5">
        <v>2350</v>
      </c>
      <c r="F6" s="4">
        <v>2445</v>
      </c>
      <c r="G6" s="4">
        <v>257486680</v>
      </c>
      <c r="H6" s="2">
        <v>32</v>
      </c>
      <c r="I6" s="4">
        <f t="shared" si="0"/>
        <v>9707927</v>
      </c>
      <c r="J6" s="2">
        <f t="shared" si="1"/>
        <v>0.6438596399306605</v>
      </c>
    </row>
    <row r="7" spans="1:10" ht="15.75">
      <c r="A7" s="3">
        <v>37792</v>
      </c>
      <c r="B7" s="2">
        <v>10</v>
      </c>
      <c r="C7" s="4">
        <v>3942492</v>
      </c>
      <c r="D7" s="6">
        <v>-0.3138</v>
      </c>
      <c r="E7" s="5">
        <v>1850</v>
      </c>
      <c r="F7" s="4">
        <v>2131</v>
      </c>
      <c r="G7" s="4">
        <v>264401442</v>
      </c>
      <c r="H7" s="2">
        <v>39</v>
      </c>
      <c r="I7" s="4">
        <f t="shared" si="0"/>
        <v>6914762</v>
      </c>
      <c r="J7" s="2">
        <f t="shared" si="1"/>
        <v>0.7122799749112246</v>
      </c>
    </row>
    <row r="8" spans="1:10" ht="15.75">
      <c r="A8" s="3">
        <v>37799</v>
      </c>
      <c r="B8" s="2">
        <v>11</v>
      </c>
      <c r="C8" s="4">
        <v>2575427</v>
      </c>
      <c r="D8" s="6">
        <v>-0.3468</v>
      </c>
      <c r="E8" s="5">
        <v>1488</v>
      </c>
      <c r="F8" s="4">
        <v>1731</v>
      </c>
      <c r="G8" s="4">
        <v>268979763</v>
      </c>
      <c r="H8" s="2">
        <v>46</v>
      </c>
      <c r="I8" s="4">
        <f t="shared" si="0"/>
        <v>4578321</v>
      </c>
      <c r="J8" s="2">
        <f t="shared" si="1"/>
        <v>0.6621082547743509</v>
      </c>
    </row>
    <row r="9" spans="1:10" ht="15.75">
      <c r="A9" s="3">
        <v>37806</v>
      </c>
      <c r="B9" s="2">
        <v>11</v>
      </c>
      <c r="C9" s="4">
        <v>1554421</v>
      </c>
      <c r="D9" s="6">
        <v>-0.3964</v>
      </c>
      <c r="E9" s="2">
        <v>801</v>
      </c>
      <c r="F9" s="4">
        <v>1941</v>
      </c>
      <c r="G9" s="4">
        <v>271936550</v>
      </c>
      <c r="H9" s="2">
        <v>53</v>
      </c>
      <c r="I9" s="4">
        <f t="shared" si="0"/>
        <v>2956787</v>
      </c>
      <c r="J9" s="2">
        <f t="shared" si="1"/>
        <v>0.645823436146133</v>
      </c>
    </row>
    <row r="10" spans="1:10" ht="15.75">
      <c r="A10" s="3">
        <v>37813</v>
      </c>
      <c r="B10" s="2">
        <v>13</v>
      </c>
      <c r="C10" s="4">
        <v>1112311</v>
      </c>
      <c r="D10" s="6">
        <v>-0.2844</v>
      </c>
      <c r="E10" s="2">
        <v>506</v>
      </c>
      <c r="F10" s="4">
        <v>2198</v>
      </c>
      <c r="G10" s="4">
        <v>273905370</v>
      </c>
      <c r="H10" s="2">
        <v>60</v>
      </c>
      <c r="I10" s="4">
        <f t="shared" si="0"/>
        <v>1968820</v>
      </c>
      <c r="J10" s="2">
        <f t="shared" si="1"/>
        <v>0.6658646699948289</v>
      </c>
    </row>
    <row r="11" spans="1:10" ht="15.75">
      <c r="A11" s="3">
        <v>37820</v>
      </c>
      <c r="B11" s="2">
        <v>18</v>
      </c>
      <c r="C11" s="4">
        <v>717468</v>
      </c>
      <c r="D11" s="6">
        <v>-0.355</v>
      </c>
      <c r="E11" s="2">
        <v>275</v>
      </c>
      <c r="F11" s="4">
        <v>2609</v>
      </c>
      <c r="G11" s="4">
        <v>275254281</v>
      </c>
      <c r="H11" s="2">
        <v>67</v>
      </c>
      <c r="I11" s="4">
        <f t="shared" si="0"/>
        <v>1348911</v>
      </c>
      <c r="J11" s="2">
        <f t="shared" si="1"/>
        <v>0.6851367824382117</v>
      </c>
    </row>
    <row r="12" spans="1:10" ht="15.75">
      <c r="A12" s="3">
        <v>37827</v>
      </c>
      <c r="B12" s="2">
        <v>19</v>
      </c>
      <c r="C12" s="4">
        <v>511327</v>
      </c>
      <c r="D12" s="6">
        <v>-0.2873</v>
      </c>
      <c r="E12" s="2">
        <v>168</v>
      </c>
      <c r="F12" s="4">
        <v>3044</v>
      </c>
      <c r="G12" s="4">
        <v>276231510</v>
      </c>
      <c r="H12" s="2">
        <v>74</v>
      </c>
      <c r="I12" s="4">
        <f t="shared" si="0"/>
        <v>977229</v>
      </c>
      <c r="J12" s="2">
        <f t="shared" si="1"/>
        <v>0.7244577292349161</v>
      </c>
    </row>
    <row r="13" spans="1:10" ht="15.75">
      <c r="A13" s="3">
        <v>37834</v>
      </c>
      <c r="B13" s="2">
        <v>21</v>
      </c>
      <c r="C13" s="4">
        <v>512271</v>
      </c>
      <c r="D13" s="6">
        <v>0.0018</v>
      </c>
      <c r="E13" s="2">
        <v>139</v>
      </c>
      <c r="F13" s="4">
        <v>3685</v>
      </c>
      <c r="G13" s="4">
        <v>277084749</v>
      </c>
      <c r="H13" s="2">
        <v>81</v>
      </c>
      <c r="I13" s="4">
        <f t="shared" si="0"/>
        <v>853239</v>
      </c>
      <c r="J13" s="2">
        <f t="shared" si="1"/>
        <v>0.8731208345229214</v>
      </c>
    </row>
    <row r="14" spans="1:10" ht="15.75">
      <c r="A14" s="3">
        <v>37841</v>
      </c>
      <c r="B14" s="2">
        <v>25</v>
      </c>
      <c r="C14" s="4">
        <v>363314</v>
      </c>
      <c r="D14" s="6">
        <v>-0.2908</v>
      </c>
      <c r="E14" s="2">
        <v>101</v>
      </c>
      <c r="F14" s="4">
        <v>3597</v>
      </c>
      <c r="G14" s="4">
        <v>277767531</v>
      </c>
      <c r="H14" s="2">
        <v>88</v>
      </c>
      <c r="I14" s="4">
        <f t="shared" si="0"/>
        <v>682782</v>
      </c>
      <c r="J14" s="2">
        <f t="shared" si="1"/>
        <v>0.8002236184703231</v>
      </c>
    </row>
    <row r="15" spans="1:10" ht="15.75">
      <c r="A15" s="3">
        <v>37848</v>
      </c>
      <c r="B15" s="2">
        <v>27</v>
      </c>
      <c r="C15" s="4">
        <v>295347</v>
      </c>
      <c r="D15" s="6">
        <v>-0.1871</v>
      </c>
      <c r="E15" s="2">
        <v>104</v>
      </c>
      <c r="F15" s="4">
        <v>2840</v>
      </c>
      <c r="G15" s="4">
        <v>278285565</v>
      </c>
      <c r="H15" s="2">
        <v>95</v>
      </c>
      <c r="I15" s="4">
        <f t="shared" si="0"/>
        <v>518034</v>
      </c>
      <c r="J15" s="2">
        <f t="shared" si="1"/>
        <v>0.7587106865734597</v>
      </c>
    </row>
    <row r="16" spans="1:10" ht="15.75">
      <c r="A16" s="3">
        <v>37855</v>
      </c>
      <c r="B16" s="2">
        <v>30</v>
      </c>
      <c r="C16" s="4">
        <v>313923</v>
      </c>
      <c r="D16" s="6">
        <v>0.0629</v>
      </c>
      <c r="E16" s="2">
        <v>90</v>
      </c>
      <c r="F16" s="4">
        <v>3488</v>
      </c>
      <c r="G16" s="4">
        <v>278821645</v>
      </c>
      <c r="H16" s="2">
        <v>102</v>
      </c>
      <c r="I16" s="4">
        <f t="shared" si="0"/>
        <v>536080</v>
      </c>
      <c r="J16" s="2">
        <f t="shared" si="1"/>
        <v>1.0348355513344685</v>
      </c>
    </row>
    <row r="17" spans="1:10" ht="15.75">
      <c r="A17" s="3">
        <v>37862</v>
      </c>
      <c r="B17" s="2">
        <v>22</v>
      </c>
      <c r="C17" s="4">
        <v>620890</v>
      </c>
      <c r="D17" s="6">
        <v>0.9778</v>
      </c>
      <c r="E17" s="2">
        <v>357</v>
      </c>
      <c r="F17" s="4">
        <v>1739</v>
      </c>
      <c r="G17" s="4">
        <v>279617572</v>
      </c>
      <c r="H17" s="2">
        <v>109</v>
      </c>
      <c r="I17" s="4">
        <f t="shared" si="0"/>
        <v>795927</v>
      </c>
      <c r="J17" s="2">
        <f t="shared" si="1"/>
        <v>1.4847168333084615</v>
      </c>
    </row>
    <row r="18" spans="1:10" ht="15.75">
      <c r="A18" s="3">
        <v>37869</v>
      </c>
      <c r="B18" s="2">
        <v>26</v>
      </c>
      <c r="C18" s="4">
        <v>387362</v>
      </c>
      <c r="D18" s="6">
        <v>-0.3761</v>
      </c>
      <c r="E18" s="2">
        <v>357</v>
      </c>
      <c r="F18" s="4">
        <v>1085</v>
      </c>
      <c r="G18" s="4">
        <v>280332223</v>
      </c>
      <c r="H18" s="2">
        <v>116</v>
      </c>
      <c r="I18" s="4">
        <f t="shared" si="0"/>
        <v>714651</v>
      </c>
      <c r="J18" s="2">
        <f t="shared" si="1"/>
        <v>0.8978851075538334</v>
      </c>
    </row>
    <row r="19" spans="1:10" ht="15.75">
      <c r="A19" s="3">
        <v>37876</v>
      </c>
      <c r="B19" s="2">
        <v>33</v>
      </c>
      <c r="C19" s="4">
        <v>193196</v>
      </c>
      <c r="D19" s="6">
        <v>-0.5013</v>
      </c>
      <c r="E19" s="2">
        <v>286</v>
      </c>
      <c r="F19" s="4">
        <v>676</v>
      </c>
      <c r="G19" s="4">
        <v>280644783</v>
      </c>
      <c r="H19" s="2">
        <v>123</v>
      </c>
      <c r="I19" s="4">
        <f t="shared" si="0"/>
        <v>312560</v>
      </c>
      <c r="J19" s="2">
        <f t="shared" si="1"/>
        <v>0.43736033392523066</v>
      </c>
    </row>
    <row r="20" spans="1:10" ht="15.75">
      <c r="A20" s="3">
        <v>37883</v>
      </c>
      <c r="B20" s="2">
        <v>41</v>
      </c>
      <c r="C20" s="4">
        <v>133897</v>
      </c>
      <c r="D20" s="6">
        <v>-0.3069</v>
      </c>
      <c r="E20" s="2">
        <v>196</v>
      </c>
      <c r="F20" s="4">
        <v>683</v>
      </c>
      <c r="G20" s="4">
        <v>280872150</v>
      </c>
      <c r="H20" s="2">
        <v>130</v>
      </c>
      <c r="I20" s="4">
        <f t="shared" si="0"/>
        <v>227367</v>
      </c>
      <c r="J20" s="2">
        <f t="shared" si="1"/>
        <v>0.7274347325313539</v>
      </c>
    </row>
    <row r="21" spans="1:10" ht="15.75">
      <c r="A21" s="3">
        <v>37890</v>
      </c>
      <c r="B21" s="2">
        <v>39</v>
      </c>
      <c r="C21" s="4">
        <v>117154</v>
      </c>
      <c r="D21" s="6">
        <v>-0.125</v>
      </c>
      <c r="E21" s="2">
        <v>115</v>
      </c>
      <c r="F21" s="4">
        <v>1019</v>
      </c>
      <c r="G21" s="4">
        <v>281048966</v>
      </c>
      <c r="H21" s="2">
        <v>137</v>
      </c>
      <c r="I21" s="4">
        <f t="shared" si="0"/>
        <v>176816</v>
      </c>
      <c r="J21" s="2">
        <f t="shared" si="1"/>
        <v>0.7776678233868591</v>
      </c>
    </row>
    <row r="22" spans="1:10" ht="15.75">
      <c r="A22" s="3">
        <v>37897</v>
      </c>
      <c r="B22" s="2">
        <v>44</v>
      </c>
      <c r="C22" s="4">
        <v>95512</v>
      </c>
      <c r="D22" s="6">
        <v>-0.1847</v>
      </c>
      <c r="E22" s="2">
        <v>70</v>
      </c>
      <c r="F22" s="4">
        <v>1364</v>
      </c>
      <c r="G22" s="4">
        <v>281193463</v>
      </c>
      <c r="H22" s="2">
        <v>144</v>
      </c>
      <c r="I22" s="4">
        <f t="shared" si="0"/>
        <v>144497</v>
      </c>
      <c r="J22" s="2">
        <f t="shared" si="1"/>
        <v>0.8172167677133291</v>
      </c>
    </row>
    <row r="23" spans="1:10" ht="15.75">
      <c r="A23" s="3">
        <v>37904</v>
      </c>
      <c r="B23" s="2">
        <v>40</v>
      </c>
      <c r="C23" s="4">
        <v>78125</v>
      </c>
      <c r="D23" s="6">
        <v>-0.182</v>
      </c>
      <c r="E23" s="2">
        <v>49</v>
      </c>
      <c r="F23" s="4">
        <v>1594</v>
      </c>
      <c r="G23" s="4">
        <v>281311105</v>
      </c>
      <c r="H23" s="2">
        <v>151</v>
      </c>
      <c r="I23" s="4">
        <f t="shared" si="0"/>
        <v>117642</v>
      </c>
      <c r="J23" s="2">
        <f t="shared" si="1"/>
        <v>0.8141483906240268</v>
      </c>
    </row>
    <row r="24" spans="1:10" ht="15.75">
      <c r="A24" s="3">
        <v>37911</v>
      </c>
      <c r="B24" s="2">
        <v>38</v>
      </c>
      <c r="C24" s="4">
        <v>65126</v>
      </c>
      <c r="D24" s="6">
        <v>-0.1664</v>
      </c>
      <c r="E24" s="2">
        <v>32</v>
      </c>
      <c r="F24" s="4">
        <v>2035</v>
      </c>
      <c r="G24" s="4">
        <v>281414042</v>
      </c>
      <c r="H24" s="2">
        <v>158</v>
      </c>
      <c r="I24" s="4">
        <f t="shared" si="0"/>
        <v>102937</v>
      </c>
      <c r="J24" s="2">
        <f t="shared" si="1"/>
        <v>0.875002125091379</v>
      </c>
    </row>
    <row r="25" spans="1:10" ht="15.75">
      <c r="A25" s="3">
        <v>37918</v>
      </c>
      <c r="B25" s="2">
        <v>42</v>
      </c>
      <c r="C25" s="4">
        <v>54711</v>
      </c>
      <c r="D25" s="6">
        <v>-0.1599</v>
      </c>
      <c r="E25" s="2">
        <v>25</v>
      </c>
      <c r="F25" s="4">
        <v>2188</v>
      </c>
      <c r="G25" s="4">
        <v>281492479</v>
      </c>
      <c r="H25" s="2">
        <v>165</v>
      </c>
      <c r="I25" s="4">
        <f t="shared" si="0"/>
        <v>78437</v>
      </c>
      <c r="J25" s="2">
        <f t="shared" si="1"/>
        <v>0.7619903436082264</v>
      </c>
    </row>
    <row r="26" spans="1:10" ht="15.75">
      <c r="A26" s="3">
        <v>37925</v>
      </c>
      <c r="B26" s="2">
        <v>53</v>
      </c>
      <c r="C26" s="4">
        <v>34628</v>
      </c>
      <c r="D26" s="6">
        <v>-0.3671</v>
      </c>
      <c r="E26" s="2">
        <v>22</v>
      </c>
      <c r="F26" s="4">
        <v>1574</v>
      </c>
      <c r="G26" s="4">
        <v>281553689</v>
      </c>
      <c r="H26" s="2">
        <v>172</v>
      </c>
      <c r="I26" s="4">
        <f t="shared" si="0"/>
        <v>61210</v>
      </c>
      <c r="J26" s="2">
        <f t="shared" si="1"/>
        <v>0.7803715083442763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V1"/>
    </sheetView>
  </sheetViews>
  <sheetFormatPr defaultColWidth="9.140625" defaultRowHeight="12.75"/>
  <cols>
    <col min="1" max="1" width="12.421875" style="2" bestFit="1" customWidth="1"/>
    <col min="2" max="2" width="6.28125" style="2" bestFit="1" customWidth="1"/>
    <col min="3" max="3" width="14.28125" style="2" bestFit="1" customWidth="1"/>
    <col min="4" max="4" width="11.140625" style="2" bestFit="1" customWidth="1"/>
    <col min="5" max="5" width="9.8515625" style="2" bestFit="1" customWidth="1"/>
    <col min="6" max="6" width="12.8515625" style="2" bestFit="1" customWidth="1"/>
    <col min="7" max="7" width="14.28125" style="2" bestFit="1" customWidth="1"/>
    <col min="8" max="8" width="6.140625" style="2" bestFit="1" customWidth="1"/>
    <col min="9" max="9" width="13.140625" style="2" bestFit="1" customWidth="1"/>
    <col min="10" max="10" width="13.7109375" style="2" bestFit="1" customWidth="1"/>
    <col min="11" max="16384" width="9.140625" style="2" customWidth="1"/>
  </cols>
  <sheetData>
    <row r="1" spans="1:10" ht="15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6</v>
      </c>
      <c r="G1" s="1" t="s">
        <v>7</v>
      </c>
      <c r="H1" s="1" t="s">
        <v>4</v>
      </c>
      <c r="I1" s="1" t="s">
        <v>8</v>
      </c>
      <c r="J1" s="1" t="s">
        <v>9</v>
      </c>
    </row>
    <row r="2" spans="1:9" ht="15.75">
      <c r="A2" s="3">
        <v>37813</v>
      </c>
      <c r="B2" s="2">
        <v>1</v>
      </c>
      <c r="C2" s="4">
        <v>46630690</v>
      </c>
      <c r="E2" s="5">
        <v>3269</v>
      </c>
      <c r="F2" s="4">
        <v>14265</v>
      </c>
      <c r="G2" s="4">
        <v>70625971</v>
      </c>
      <c r="H2" s="2">
        <v>5</v>
      </c>
      <c r="I2" s="4">
        <v>70625971</v>
      </c>
    </row>
    <row r="3" spans="1:10" ht="15.75">
      <c r="A3" s="3">
        <v>37820</v>
      </c>
      <c r="B3" s="2">
        <v>2</v>
      </c>
      <c r="C3" s="4">
        <v>34034597</v>
      </c>
      <c r="D3" s="6">
        <v>-0.2701</v>
      </c>
      <c r="E3" s="5">
        <v>3359</v>
      </c>
      <c r="F3" s="4">
        <v>10132</v>
      </c>
      <c r="G3" s="4">
        <v>133007414</v>
      </c>
      <c r="H3" s="2">
        <v>12</v>
      </c>
      <c r="I3" s="4">
        <f>G3-G2</f>
        <v>62381443</v>
      </c>
      <c r="J3" s="2">
        <f>I3/I2</f>
        <v>0.8832649253063013</v>
      </c>
    </row>
    <row r="4" spans="1:10" ht="15.75">
      <c r="A4" s="3">
        <v>37827</v>
      </c>
      <c r="B4" s="2">
        <v>2</v>
      </c>
      <c r="C4" s="4">
        <v>23136029</v>
      </c>
      <c r="D4" s="6">
        <v>-0.3202</v>
      </c>
      <c r="E4" s="5">
        <v>3416</v>
      </c>
      <c r="F4" s="4">
        <v>6773</v>
      </c>
      <c r="G4" s="4">
        <v>176838155</v>
      </c>
      <c r="H4" s="2">
        <v>19</v>
      </c>
      <c r="I4" s="4">
        <f aca="true" t="shared" si="0" ref="I4:I27">G4-G3</f>
        <v>43830741</v>
      </c>
      <c r="J4" s="2">
        <f aca="true" t="shared" si="1" ref="J4:J27">I4/I3</f>
        <v>0.7026246731740399</v>
      </c>
    </row>
    <row r="5" spans="1:10" ht="15.75">
      <c r="A5" s="3">
        <v>37834</v>
      </c>
      <c r="B5" s="2">
        <v>3</v>
      </c>
      <c r="C5" s="4">
        <v>18844044</v>
      </c>
      <c r="D5" s="6">
        <v>-0.1855</v>
      </c>
      <c r="E5" s="5">
        <v>3390</v>
      </c>
      <c r="F5" s="4">
        <v>5559</v>
      </c>
      <c r="G5" s="4">
        <v>209531292</v>
      </c>
      <c r="H5" s="2">
        <v>26</v>
      </c>
      <c r="I5" s="4">
        <f t="shared" si="0"/>
        <v>32693137</v>
      </c>
      <c r="J5" s="2">
        <f t="shared" si="1"/>
        <v>0.7458951469700227</v>
      </c>
    </row>
    <row r="6" spans="1:10" ht="15.75">
      <c r="A6" s="3">
        <v>37841</v>
      </c>
      <c r="B6" s="2">
        <v>4</v>
      </c>
      <c r="C6" s="4">
        <v>13022470</v>
      </c>
      <c r="D6" s="6">
        <v>-0.3089</v>
      </c>
      <c r="E6" s="5">
        <v>3170</v>
      </c>
      <c r="F6" s="4">
        <v>4108</v>
      </c>
      <c r="G6" s="4">
        <v>232750629</v>
      </c>
      <c r="H6" s="2">
        <v>33</v>
      </c>
      <c r="I6" s="4">
        <f t="shared" si="0"/>
        <v>23219337</v>
      </c>
      <c r="J6" s="2">
        <f t="shared" si="1"/>
        <v>0.7102205273235175</v>
      </c>
    </row>
    <row r="7" spans="1:10" ht="15.75">
      <c r="A7" s="3">
        <v>37848</v>
      </c>
      <c r="B7" s="2">
        <v>6</v>
      </c>
      <c r="C7" s="4">
        <v>9167599</v>
      </c>
      <c r="D7" s="6">
        <v>-0.296</v>
      </c>
      <c r="E7" s="5">
        <v>2710</v>
      </c>
      <c r="F7" s="4">
        <v>3383</v>
      </c>
      <c r="G7" s="4">
        <v>248720985</v>
      </c>
      <c r="H7" s="2">
        <v>40</v>
      </c>
      <c r="I7" s="4">
        <f t="shared" si="0"/>
        <v>15970356</v>
      </c>
      <c r="J7" s="2">
        <f t="shared" si="1"/>
        <v>0.687804134975947</v>
      </c>
    </row>
    <row r="8" spans="1:10" ht="15.75">
      <c r="A8" s="3">
        <v>37855</v>
      </c>
      <c r="B8" s="2">
        <v>6</v>
      </c>
      <c r="C8" s="4">
        <v>7275447</v>
      </c>
      <c r="D8" s="6">
        <v>-0.2064</v>
      </c>
      <c r="E8" s="5">
        <v>2404</v>
      </c>
      <c r="F8" s="4">
        <v>3026</v>
      </c>
      <c r="G8" s="4">
        <v>260925697</v>
      </c>
      <c r="H8" s="2">
        <v>47</v>
      </c>
      <c r="I8" s="4">
        <f t="shared" si="0"/>
        <v>12204712</v>
      </c>
      <c r="J8" s="2">
        <f t="shared" si="1"/>
        <v>0.7642103908015576</v>
      </c>
    </row>
    <row r="9" spans="1:10" ht="15.75">
      <c r="A9" s="3">
        <v>37862</v>
      </c>
      <c r="B9" s="2">
        <v>5</v>
      </c>
      <c r="C9" s="4">
        <v>7970162</v>
      </c>
      <c r="D9" s="6">
        <v>0.0955</v>
      </c>
      <c r="E9" s="5">
        <v>2227</v>
      </c>
      <c r="F9" s="4">
        <v>3579</v>
      </c>
      <c r="G9" s="4">
        <v>272169924</v>
      </c>
      <c r="H9" s="2">
        <v>54</v>
      </c>
      <c r="I9" s="4">
        <f t="shared" si="0"/>
        <v>11244227</v>
      </c>
      <c r="J9" s="2">
        <f t="shared" si="1"/>
        <v>0.9213021167562168</v>
      </c>
    </row>
    <row r="10" spans="1:10" ht="15.75">
      <c r="A10" s="3">
        <v>37869</v>
      </c>
      <c r="B10" s="2">
        <v>3</v>
      </c>
      <c r="C10" s="4">
        <v>5271528</v>
      </c>
      <c r="D10" s="6">
        <v>-0.3386</v>
      </c>
      <c r="E10" s="5">
        <v>2203</v>
      </c>
      <c r="F10" s="4">
        <v>2393</v>
      </c>
      <c r="G10" s="4">
        <v>281831452</v>
      </c>
      <c r="H10" s="2">
        <v>61</v>
      </c>
      <c r="I10" s="4">
        <f t="shared" si="0"/>
        <v>9661528</v>
      </c>
      <c r="J10" s="2">
        <f t="shared" si="1"/>
        <v>0.8592434144205733</v>
      </c>
    </row>
    <row r="11" spans="1:10" ht="15.75">
      <c r="A11" s="3">
        <v>37876</v>
      </c>
      <c r="B11" s="2">
        <v>5</v>
      </c>
      <c r="C11" s="4">
        <v>4506400</v>
      </c>
      <c r="D11" s="6">
        <v>-0.1451</v>
      </c>
      <c r="E11" s="5">
        <v>2029</v>
      </c>
      <c r="F11" s="4">
        <v>2221</v>
      </c>
      <c r="G11" s="4">
        <v>287884372</v>
      </c>
      <c r="H11" s="2">
        <v>68</v>
      </c>
      <c r="I11" s="4">
        <f t="shared" si="0"/>
        <v>6052920</v>
      </c>
      <c r="J11" s="2">
        <f t="shared" si="1"/>
        <v>0.6264971751880241</v>
      </c>
    </row>
    <row r="12" spans="1:10" ht="15.75">
      <c r="A12" s="3">
        <v>37883</v>
      </c>
      <c r="B12" s="2">
        <v>9</v>
      </c>
      <c r="C12" s="4">
        <v>3480968</v>
      </c>
      <c r="D12" s="6">
        <v>-0.2276</v>
      </c>
      <c r="E12" s="5">
        <v>1746</v>
      </c>
      <c r="F12" s="4">
        <v>1994</v>
      </c>
      <c r="G12" s="4">
        <v>292495912</v>
      </c>
      <c r="H12" s="2">
        <v>75</v>
      </c>
      <c r="I12" s="4">
        <f t="shared" si="0"/>
        <v>4611540</v>
      </c>
      <c r="J12" s="2">
        <f t="shared" si="1"/>
        <v>0.7618703039194307</v>
      </c>
    </row>
    <row r="13" spans="1:10" ht="15.75">
      <c r="A13" s="3">
        <v>37890</v>
      </c>
      <c r="B13" s="2">
        <v>12</v>
      </c>
      <c r="C13" s="4">
        <v>2374249</v>
      </c>
      <c r="D13" s="6">
        <v>-0.3179</v>
      </c>
      <c r="E13" s="5">
        <v>1443</v>
      </c>
      <c r="F13" s="4">
        <v>1645</v>
      </c>
      <c r="G13" s="4">
        <v>295713028</v>
      </c>
      <c r="H13" s="2">
        <v>82</v>
      </c>
      <c r="I13" s="4">
        <f t="shared" si="0"/>
        <v>3217116</v>
      </c>
      <c r="J13" s="2">
        <f t="shared" si="1"/>
        <v>0.6976229198922702</v>
      </c>
    </row>
    <row r="14" spans="1:10" ht="15.75">
      <c r="A14" s="3">
        <v>37897</v>
      </c>
      <c r="B14" s="2">
        <v>13</v>
      </c>
      <c r="C14" s="4">
        <v>1629244</v>
      </c>
      <c r="D14" s="6">
        <v>-0.3138</v>
      </c>
      <c r="E14" s="5">
        <v>1211</v>
      </c>
      <c r="F14" s="4">
        <v>1345</v>
      </c>
      <c r="G14" s="4">
        <v>297930745</v>
      </c>
      <c r="H14" s="2">
        <v>89</v>
      </c>
      <c r="I14" s="4">
        <f t="shared" si="0"/>
        <v>2217717</v>
      </c>
      <c r="J14" s="2">
        <f t="shared" si="1"/>
        <v>0.6893494048706978</v>
      </c>
    </row>
    <row r="15" spans="1:10" ht="15.75">
      <c r="A15" s="3">
        <v>37904</v>
      </c>
      <c r="B15" s="2">
        <v>15</v>
      </c>
      <c r="C15" s="4">
        <v>1022122</v>
      </c>
      <c r="D15" s="6">
        <v>-0.3726</v>
      </c>
      <c r="E15" s="2">
        <v>801</v>
      </c>
      <c r="F15" s="4">
        <v>1276</v>
      </c>
      <c r="G15" s="4">
        <v>299468874</v>
      </c>
      <c r="H15" s="2">
        <v>96</v>
      </c>
      <c r="I15" s="4">
        <f t="shared" si="0"/>
        <v>1538129</v>
      </c>
      <c r="J15" s="2">
        <f t="shared" si="1"/>
        <v>0.6935641472739759</v>
      </c>
    </row>
    <row r="16" spans="1:10" ht="15.75">
      <c r="A16" s="3">
        <v>37911</v>
      </c>
      <c r="B16" s="2">
        <v>16</v>
      </c>
      <c r="C16" s="4">
        <v>653715</v>
      </c>
      <c r="D16" s="6">
        <v>-0.3604</v>
      </c>
      <c r="E16" s="2">
        <v>493</v>
      </c>
      <c r="F16" s="4">
        <v>1326</v>
      </c>
      <c r="G16" s="4">
        <v>300557571</v>
      </c>
      <c r="H16" s="2">
        <v>103</v>
      </c>
      <c r="I16" s="4">
        <f t="shared" si="0"/>
        <v>1088697</v>
      </c>
      <c r="J16" s="2">
        <f t="shared" si="1"/>
        <v>0.7078060422760379</v>
      </c>
    </row>
    <row r="17" spans="1:10" ht="15.75">
      <c r="A17" s="3">
        <v>37918</v>
      </c>
      <c r="B17" s="2">
        <v>17</v>
      </c>
      <c r="C17" s="4">
        <v>482013</v>
      </c>
      <c r="D17" s="6">
        <v>-0.2627</v>
      </c>
      <c r="E17" s="2">
        <v>379</v>
      </c>
      <c r="F17" s="4">
        <v>1272</v>
      </c>
      <c r="G17" s="4">
        <v>301243790</v>
      </c>
      <c r="H17" s="2">
        <v>110</v>
      </c>
      <c r="I17" s="4">
        <f t="shared" si="0"/>
        <v>686219</v>
      </c>
      <c r="J17" s="2">
        <f t="shared" si="1"/>
        <v>0.630312198894642</v>
      </c>
    </row>
    <row r="18" spans="1:10" ht="15.75">
      <c r="A18" s="3">
        <v>37925</v>
      </c>
      <c r="B18" s="2">
        <v>21</v>
      </c>
      <c r="C18" s="4">
        <v>433278</v>
      </c>
      <c r="D18" s="6">
        <v>-0.1011</v>
      </c>
      <c r="E18" s="2">
        <v>331</v>
      </c>
      <c r="F18" s="4">
        <v>1309</v>
      </c>
      <c r="G18" s="4">
        <v>301823371</v>
      </c>
      <c r="H18" s="2">
        <v>117</v>
      </c>
      <c r="I18" s="4">
        <f t="shared" si="0"/>
        <v>579581</v>
      </c>
      <c r="J18" s="2">
        <f t="shared" si="1"/>
        <v>0.8446006304109912</v>
      </c>
    </row>
    <row r="19" spans="1:10" ht="15.75">
      <c r="A19" s="3">
        <v>37932</v>
      </c>
      <c r="B19" s="2">
        <v>18</v>
      </c>
      <c r="C19" s="4">
        <v>664433</v>
      </c>
      <c r="D19" s="6">
        <v>0.5335</v>
      </c>
      <c r="E19" s="2">
        <v>472</v>
      </c>
      <c r="F19" s="4">
        <v>1408</v>
      </c>
      <c r="G19" s="4">
        <v>302609731</v>
      </c>
      <c r="H19" s="2">
        <v>124</v>
      </c>
      <c r="I19" s="4">
        <f t="shared" si="0"/>
        <v>786360</v>
      </c>
      <c r="J19" s="2">
        <f t="shared" si="1"/>
        <v>1.3567732551619187</v>
      </c>
    </row>
    <row r="20" spans="1:10" ht="15.75">
      <c r="A20" s="3">
        <v>37939</v>
      </c>
      <c r="B20" s="2">
        <v>16</v>
      </c>
      <c r="C20" s="4">
        <v>604338</v>
      </c>
      <c r="D20" s="6">
        <v>-0.0904</v>
      </c>
      <c r="E20" s="2">
        <v>425</v>
      </c>
      <c r="F20" s="4">
        <v>1422</v>
      </c>
      <c r="G20" s="4">
        <v>303581609</v>
      </c>
      <c r="H20" s="2">
        <v>131</v>
      </c>
      <c r="I20" s="4">
        <f t="shared" si="0"/>
        <v>971878</v>
      </c>
      <c r="J20" s="2">
        <f t="shared" si="1"/>
        <v>1.2359199348898724</v>
      </c>
    </row>
    <row r="21" spans="1:10" ht="15.75">
      <c r="A21" s="3">
        <v>37946</v>
      </c>
      <c r="B21" s="2">
        <v>19</v>
      </c>
      <c r="C21" s="4">
        <v>421857</v>
      </c>
      <c r="D21" s="6">
        <v>-0.302</v>
      </c>
      <c r="E21" s="2">
        <v>375</v>
      </c>
      <c r="F21" s="4">
        <v>1125</v>
      </c>
      <c r="G21" s="4">
        <v>304175582</v>
      </c>
      <c r="H21" s="2">
        <v>138</v>
      </c>
      <c r="I21" s="4">
        <f t="shared" si="0"/>
        <v>593973</v>
      </c>
      <c r="J21" s="2">
        <f t="shared" si="1"/>
        <v>0.6111600427214116</v>
      </c>
    </row>
    <row r="22" spans="1:10" ht="15.75">
      <c r="A22" s="3">
        <v>37953</v>
      </c>
      <c r="B22" s="2">
        <v>23</v>
      </c>
      <c r="C22" s="4">
        <v>430070</v>
      </c>
      <c r="D22" s="6">
        <v>0.0195</v>
      </c>
      <c r="E22" s="2">
        <v>342</v>
      </c>
      <c r="F22" s="4">
        <v>1258</v>
      </c>
      <c r="G22" s="4">
        <v>304879615</v>
      </c>
      <c r="H22" s="2">
        <v>145</v>
      </c>
      <c r="I22" s="4">
        <f t="shared" si="0"/>
        <v>704033</v>
      </c>
      <c r="J22" s="2">
        <f t="shared" si="1"/>
        <v>1.185294617768821</v>
      </c>
    </row>
    <row r="23" spans="1:10" ht="15.75">
      <c r="A23" s="3">
        <v>37960</v>
      </c>
      <c r="B23" s="2">
        <v>27</v>
      </c>
      <c r="C23" s="4">
        <v>165101</v>
      </c>
      <c r="D23" s="6">
        <v>-0.6161</v>
      </c>
      <c r="E23" s="2">
        <v>283</v>
      </c>
      <c r="F23" s="4">
        <v>583</v>
      </c>
      <c r="G23" s="4">
        <v>305132644</v>
      </c>
      <c r="H23" s="2">
        <v>152</v>
      </c>
      <c r="I23" s="4">
        <f t="shared" si="0"/>
        <v>253029</v>
      </c>
      <c r="J23" s="2">
        <f t="shared" si="1"/>
        <v>0.3593993463374586</v>
      </c>
    </row>
    <row r="24" spans="1:10" ht="15.75">
      <c r="A24" s="3">
        <v>37967</v>
      </c>
      <c r="B24" s="2">
        <v>35</v>
      </c>
      <c r="C24" s="4">
        <v>84836</v>
      </c>
      <c r="D24" s="6">
        <v>-0.4862</v>
      </c>
      <c r="E24" s="2">
        <v>213</v>
      </c>
      <c r="F24" s="4">
        <v>398</v>
      </c>
      <c r="G24" s="4">
        <v>305267970</v>
      </c>
      <c r="H24" s="2">
        <v>159</v>
      </c>
      <c r="I24" s="4">
        <f t="shared" si="0"/>
        <v>135326</v>
      </c>
      <c r="J24" s="2">
        <f t="shared" si="1"/>
        <v>0.5348240715491109</v>
      </c>
    </row>
    <row r="25" spans="1:10" ht="15.75">
      <c r="A25" s="3">
        <v>37974</v>
      </c>
      <c r="B25" s="2">
        <v>47</v>
      </c>
      <c r="C25" s="4">
        <v>40528</v>
      </c>
      <c r="D25" s="6">
        <v>-0.5223</v>
      </c>
      <c r="E25" s="2">
        <v>124</v>
      </c>
      <c r="F25" s="4">
        <v>327</v>
      </c>
      <c r="G25" s="4">
        <v>305343252</v>
      </c>
      <c r="H25" s="2">
        <v>166</v>
      </c>
      <c r="I25" s="4">
        <f t="shared" si="0"/>
        <v>75282</v>
      </c>
      <c r="J25" s="2">
        <f t="shared" si="1"/>
        <v>0.5563010803541079</v>
      </c>
    </row>
    <row r="26" spans="1:10" ht="15.75">
      <c r="A26" s="3">
        <v>37981</v>
      </c>
      <c r="B26" s="2">
        <v>70</v>
      </c>
      <c r="C26" s="4">
        <v>11061</v>
      </c>
      <c r="D26" s="6">
        <v>-0.7271</v>
      </c>
      <c r="E26" s="2">
        <v>34</v>
      </c>
      <c r="F26" s="4">
        <v>325</v>
      </c>
      <c r="G26" s="4">
        <v>305388685</v>
      </c>
      <c r="H26" s="2">
        <v>173</v>
      </c>
      <c r="I26" s="4">
        <f t="shared" si="0"/>
        <v>45433</v>
      </c>
      <c r="J26" s="2">
        <f t="shared" si="1"/>
        <v>0.6035041577003799</v>
      </c>
    </row>
    <row r="27" spans="1:10" ht="15.75">
      <c r="A27" s="3">
        <v>37988</v>
      </c>
      <c r="B27" s="2">
        <v>74</v>
      </c>
      <c r="C27" s="4">
        <v>7784</v>
      </c>
      <c r="D27" s="6">
        <v>-0.2963</v>
      </c>
      <c r="E27" s="2">
        <v>27</v>
      </c>
      <c r="F27" s="4">
        <v>288</v>
      </c>
      <c r="G27" s="4">
        <v>305411224</v>
      </c>
      <c r="H27" s="2">
        <v>180</v>
      </c>
      <c r="I27" s="4">
        <f t="shared" si="0"/>
        <v>22539</v>
      </c>
      <c r="J27" s="2">
        <f t="shared" si="1"/>
        <v>0.49609314815222416</v>
      </c>
    </row>
    <row r="28" spans="1:3" ht="47.25">
      <c r="A28" s="7" t="s">
        <v>10</v>
      </c>
      <c r="C28" s="4">
        <f>SUM(C2:C27)</f>
        <v>182364563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Valley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Golden</dc:creator>
  <cp:keywords/>
  <dc:description/>
  <cp:lastModifiedBy>John Golden</cp:lastModifiedBy>
  <dcterms:created xsi:type="dcterms:W3CDTF">2004-02-25T02:49:15Z</dcterms:created>
  <dcterms:modified xsi:type="dcterms:W3CDTF">2004-02-25T04:02:02Z</dcterms:modified>
  <cp:category/>
  <cp:version/>
  <cp:contentType/>
  <cp:contentStatus/>
</cp:coreProperties>
</file>